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pom\Desktop\PASTAS INDIVIDUAIS\SGT JOÃO FERNANDO\cstapm\"/>
    </mc:Choice>
  </mc:AlternateContent>
  <bookViews>
    <workbookView xWindow="0" yWindow="0" windowWidth="29010" windowHeight="12600"/>
  </bookViews>
  <sheets>
    <sheet name="Plan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E29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<sst xmlns="http://schemas.openxmlformats.org/spreadsheetml/2006/main" count="90" uniqueCount="29">
  <si>
    <t>Segunda-feira</t>
  </si>
  <si>
    <t>Terça-feira</t>
  </si>
  <si>
    <t>Quarta-feira</t>
  </si>
  <si>
    <t>Quinta-feira</t>
  </si>
  <si>
    <t>Sexta-feira</t>
  </si>
  <si>
    <t>Sábado</t>
  </si>
  <si>
    <t>Domingo</t>
  </si>
  <si>
    <t>Matérias</t>
  </si>
  <si>
    <t>Legislação Complementar</t>
  </si>
  <si>
    <t>Língua Portuguesa</t>
  </si>
  <si>
    <t>Matemática</t>
  </si>
  <si>
    <t>História do Brasil</t>
  </si>
  <si>
    <t>Históia da Polícia Militar</t>
  </si>
  <si>
    <t>Atualidades</t>
  </si>
  <si>
    <t>Normas Adm de Interesse PM</t>
  </si>
  <si>
    <t>Legislação de Interesse PM</t>
  </si>
  <si>
    <t>Dir Constitucional</t>
  </si>
  <si>
    <t>Dir Administrativo</t>
  </si>
  <si>
    <t>Dir Penal</t>
  </si>
  <si>
    <t>Dir Processual Penal</t>
  </si>
  <si>
    <t>Dir Penal Militar</t>
  </si>
  <si>
    <t>Dir Processual Penal Militar</t>
  </si>
  <si>
    <t>História da Polícia Militar</t>
  </si>
  <si>
    <t>Qtd</t>
  </si>
  <si>
    <t>QTR</t>
  </si>
  <si>
    <t>www.personacursos.com.br/pm</t>
  </si>
  <si>
    <t>Grupo WhatsApp (14) 9 9760-4789</t>
  </si>
  <si>
    <t>TOTAL DE HORAS
ESTUDADAS/DIA</t>
  </si>
  <si>
    <t>TOTAL DE HORAS
ESTUDADAS/SEMANA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</si>
</sst>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rgb="FF2F2F2F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5" borderId="5" xfId="0" applyNumberFormat="1" applyFill="1" applyBorder="1" applyAlignment="1">
      <alignment horizontal="center"/>
    </xf>
    <xf numFmtId="20" fontId="0" fillId="5" borderId="6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Normal" xfId="0" builtinId="0"/>
  </cellStyles>
  <dxfs count="225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9966FF"/>
        </patternFill>
      </fill>
    </dxf>
    <dxf>
      <fill>
        <patternFill>
          <bgColor rgb="FF336600"/>
        </patternFill>
      </fill>
    </dxf>
    <dxf>
      <fill>
        <patternFill>
          <bgColor rgb="FFCCFFCC"/>
        </patternFill>
      </fill>
    </dxf>
    <dxf>
      <fill>
        <patternFill>
          <bgColor rgb="FF0099CC"/>
        </patternFill>
      </fill>
    </dxf>
    <dxf>
      <fill>
        <patternFill>
          <bgColor rgb="FFCC9900"/>
        </patternFill>
      </fill>
    </dxf>
    <dxf>
      <fill>
        <patternFill>
          <bgColor rgb="FFCCCC00"/>
        </patternFill>
      </fill>
    </dxf>
    <dxf>
      <fill>
        <patternFill>
          <bgColor rgb="FFB2B2B2"/>
        </patternFill>
      </fill>
    </dxf>
  </dxfs>
  <tableStyles count="0" defaultTableStyle="TableStyleMedium2" defaultPivotStyle="PivotStyleLight16"/>
  <colors>
    <mruColors>
      <color rgb="FF336600"/>
      <color rgb="FFCCCC00"/>
      <color rgb="FFB2B2B2"/>
      <color rgb="FFCC9900"/>
      <color rgb="FF0099CC"/>
      <color rgb="FFCCFFCC"/>
      <color rgb="FF9966FF"/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sonacursos.com.br/p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3</xdr:row>
      <xdr:rowOff>70542</xdr:rowOff>
    </xdr:from>
    <xdr:to>
      <xdr:col>2</xdr:col>
      <xdr:colOff>190500</xdr:colOff>
      <xdr:row>9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61042"/>
          <a:ext cx="1743075" cy="1310583"/>
        </a:xfrm>
        <a:prstGeom prst="rect">
          <a:avLst/>
        </a:prstGeom>
      </xdr:spPr>
    </xdr:pic>
    <xdr:clientData/>
  </xdr:twoCellAnchor>
  <xdr:twoCellAnchor>
    <xdr:from>
      <xdr:col>7</xdr:col>
      <xdr:colOff>1247775</xdr:colOff>
      <xdr:row>2</xdr:row>
      <xdr:rowOff>0</xdr:rowOff>
    </xdr:from>
    <xdr:to>
      <xdr:col>10</xdr:col>
      <xdr:colOff>1552575</xdr:colOff>
      <xdr:row>7</xdr:row>
      <xdr:rowOff>142875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10467975" y="381000"/>
          <a:ext cx="5848350" cy="1143000"/>
        </a:xfrm>
        <a:prstGeom prst="roundRect">
          <a:avLst/>
        </a:prstGeom>
        <a:ln/>
        <a:effectLst>
          <a:outerShdw blurRad="76200" dir="18900000" sy="23000" kx="-1200000" algn="bl" rotWithShape="0">
            <a:prstClr val="black">
              <a:alpha val="20000"/>
            </a:prstClr>
          </a:outerShdw>
          <a:reflection blurRad="6350" stA="50000" endA="300" endPos="55500" dist="50800" dir="5400000" sy="-100000" algn="bl" rotWithShape="0"/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5400">
              <a:effectLst>
                <a:reflection blurRad="6350" stA="60000" endA="900" endPos="58000" dir="5400000" sy="-100000" algn="bl" rotWithShape="0"/>
              </a:effectLst>
            </a:rPr>
            <a:t>VISITAR SITE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F26" sqref="F26"/>
    </sheetView>
  </sheetViews>
  <sheetFormatPr defaultColWidth="0" defaultRowHeight="15" zeroHeight="1" x14ac:dyDescent="0.25"/>
  <cols>
    <col min="1" max="1" width="9.140625" customWidth="1"/>
    <col min="2" max="2" width="27.7109375" bestFit="1" customWidth="1"/>
    <col min="3" max="4" width="9.140625" customWidth="1"/>
    <col min="5" max="11" width="27.7109375" bestFit="1" customWidth="1"/>
    <col min="12" max="12" width="9.140625" customWidth="1"/>
    <col min="13" max="13" width="47.7109375" hidden="1" customWidth="1"/>
    <col min="14" max="16384" width="9.140625" hidden="1"/>
  </cols>
  <sheetData>
    <row r="1" spans="1:13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19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19"/>
    </row>
    <row r="3" spans="1:13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19"/>
    </row>
    <row r="4" spans="1:13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</row>
    <row r="5" spans="1:13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19"/>
    </row>
    <row r="6" spans="1:13" ht="18.75" x14ac:dyDescent="0.3">
      <c r="A6" s="20"/>
      <c r="B6" s="21"/>
      <c r="C6" s="21"/>
      <c r="D6" s="21"/>
      <c r="E6" s="37" t="s">
        <v>25</v>
      </c>
      <c r="F6" s="37"/>
      <c r="G6" s="37"/>
      <c r="H6" s="21"/>
      <c r="I6" s="21"/>
      <c r="J6" s="21"/>
      <c r="K6" s="21"/>
      <c r="L6" s="19"/>
    </row>
    <row r="7" spans="1:13" x14ac:dyDescent="0.25">
      <c r="A7" s="20"/>
      <c r="B7" s="21"/>
      <c r="C7" s="21"/>
      <c r="D7" s="21"/>
      <c r="E7" s="21" t="s">
        <v>26</v>
      </c>
      <c r="F7" s="21"/>
      <c r="G7" s="21"/>
      <c r="H7" s="21"/>
      <c r="I7" s="21"/>
      <c r="J7" s="21"/>
      <c r="K7" s="21"/>
      <c r="L7" s="19"/>
    </row>
    <row r="8" spans="1:13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19"/>
    </row>
    <row r="9" spans="1:13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19"/>
    </row>
    <row r="10" spans="1:13" ht="18.75" customHeight="1" thickBot="1" x14ac:dyDescent="0.3">
      <c r="A10" s="20"/>
      <c r="B10" s="38"/>
      <c r="C10" s="38"/>
      <c r="D10" s="38"/>
      <c r="E10" s="38"/>
      <c r="F10" s="38"/>
      <c r="G10" s="38"/>
      <c r="H10" s="22"/>
      <c r="I10" s="22"/>
      <c r="J10" s="22"/>
      <c r="K10" s="22"/>
      <c r="L10" s="19"/>
    </row>
    <row r="11" spans="1:13" ht="18.75" x14ac:dyDescent="0.3">
      <c r="A11" s="20"/>
      <c r="B11" s="11" t="s">
        <v>7</v>
      </c>
      <c r="C11" s="12" t="s">
        <v>23</v>
      </c>
      <c r="D11" s="12" t="s">
        <v>24</v>
      </c>
      <c r="E11" s="12" t="s">
        <v>0</v>
      </c>
      <c r="F11" s="12" t="s">
        <v>1</v>
      </c>
      <c r="G11" s="12" t="s">
        <v>2</v>
      </c>
      <c r="H11" s="12" t="s">
        <v>3</v>
      </c>
      <c r="I11" s="12" t="s">
        <v>4</v>
      </c>
      <c r="J11" s="12" t="s">
        <v>5</v>
      </c>
      <c r="K11" s="13" t="s">
        <v>6</v>
      </c>
      <c r="L11" s="19"/>
      <c r="M11" t="s">
        <v>7</v>
      </c>
    </row>
    <row r="12" spans="1:13" ht="15.75" x14ac:dyDescent="0.25">
      <c r="A12" s="20"/>
      <c r="B12" s="14" t="s">
        <v>16</v>
      </c>
      <c r="C12" s="8">
        <f>COUNTIF(E12:K28,"Dir Constitucional")</f>
        <v>8</v>
      </c>
      <c r="D12" s="6">
        <v>0.29166666666666669</v>
      </c>
      <c r="E12" s="9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  <c r="J12" s="10" t="s">
        <v>16</v>
      </c>
      <c r="K12" s="15" t="s">
        <v>16</v>
      </c>
      <c r="L12" s="19"/>
      <c r="M12" t="s">
        <v>16</v>
      </c>
    </row>
    <row r="13" spans="1:13" ht="15.75" x14ac:dyDescent="0.25">
      <c r="A13" s="20"/>
      <c r="B13" s="16" t="s">
        <v>17</v>
      </c>
      <c r="C13" s="2">
        <f>COUNTIF(E12:K28,"Dir Administrativo")</f>
        <v>4</v>
      </c>
      <c r="D13" s="5">
        <v>0.33333333333333298</v>
      </c>
      <c r="E13" s="4" t="s">
        <v>17</v>
      </c>
      <c r="F13" s="1" t="s">
        <v>20</v>
      </c>
      <c r="G13" s="1" t="s">
        <v>17</v>
      </c>
      <c r="H13" s="1"/>
      <c r="I13" s="1"/>
      <c r="J13" s="1"/>
      <c r="K13" s="17"/>
      <c r="L13" s="19"/>
      <c r="M13" t="s">
        <v>17</v>
      </c>
    </row>
    <row r="14" spans="1:13" ht="15.75" x14ac:dyDescent="0.25">
      <c r="A14" s="20"/>
      <c r="B14" s="16" t="s">
        <v>18</v>
      </c>
      <c r="C14" s="2">
        <f>COUNTIF(E12:K28,"Dir Penal")</f>
        <v>6</v>
      </c>
      <c r="D14" s="6">
        <v>0.375</v>
      </c>
      <c r="E14" s="4" t="s">
        <v>18</v>
      </c>
      <c r="F14" s="1" t="s">
        <v>18</v>
      </c>
      <c r="G14" s="1" t="s">
        <v>16</v>
      </c>
      <c r="H14" s="1"/>
      <c r="I14" s="1"/>
      <c r="J14" s="1"/>
      <c r="K14" s="17"/>
      <c r="L14" s="19"/>
      <c r="M14" t="s">
        <v>18</v>
      </c>
    </row>
    <row r="15" spans="1:13" ht="15.75" x14ac:dyDescent="0.25">
      <c r="A15" s="20"/>
      <c r="B15" s="16" t="s">
        <v>19</v>
      </c>
      <c r="C15" s="2">
        <f>COUNTIF(E12:K28,"Dir Processual Penal")</f>
        <v>4</v>
      </c>
      <c r="D15" s="5">
        <v>0.41666666666666702</v>
      </c>
      <c r="E15" s="4" t="s">
        <v>19</v>
      </c>
      <c r="F15" s="1" t="s">
        <v>19</v>
      </c>
      <c r="G15" s="1"/>
      <c r="H15" s="1" t="s">
        <v>19</v>
      </c>
      <c r="I15" s="1"/>
      <c r="J15" s="1"/>
      <c r="K15" s="17"/>
      <c r="L15" s="19"/>
      <c r="M15" t="s">
        <v>19</v>
      </c>
    </row>
    <row r="16" spans="1:13" ht="15.75" x14ac:dyDescent="0.25">
      <c r="A16" s="20"/>
      <c r="B16" s="16" t="s">
        <v>20</v>
      </c>
      <c r="C16" s="2">
        <f>COUNTIF(E12:K28,"Dir Penal Militar")</f>
        <v>4</v>
      </c>
      <c r="D16" s="6">
        <v>0.45833333333333198</v>
      </c>
      <c r="E16" s="4" t="s">
        <v>20</v>
      </c>
      <c r="F16" s="1" t="s">
        <v>21</v>
      </c>
      <c r="G16" s="1" t="s">
        <v>17</v>
      </c>
      <c r="H16" s="1" t="s">
        <v>18</v>
      </c>
      <c r="I16" s="1" t="s">
        <v>18</v>
      </c>
      <c r="J16" s="1"/>
      <c r="K16" s="17"/>
      <c r="L16" s="19"/>
      <c r="M16" t="s">
        <v>20</v>
      </c>
    </row>
    <row r="17" spans="1:13" ht="15.75" x14ac:dyDescent="0.25">
      <c r="A17" s="20"/>
      <c r="B17" s="16" t="s">
        <v>21</v>
      </c>
      <c r="C17" s="2">
        <f>COUNTIF(E12:K28,"Dir Processual Penal Militar")</f>
        <v>4</v>
      </c>
      <c r="D17" s="5">
        <v>0.499999999999998</v>
      </c>
      <c r="E17" s="4" t="s">
        <v>21</v>
      </c>
      <c r="F17" s="1" t="s">
        <v>20</v>
      </c>
      <c r="G17" s="1" t="s">
        <v>18</v>
      </c>
      <c r="H17" s="1"/>
      <c r="I17" s="1"/>
      <c r="J17" s="1"/>
      <c r="K17" s="17"/>
      <c r="L17" s="19"/>
      <c r="M17" t="s">
        <v>21</v>
      </c>
    </row>
    <row r="18" spans="1:13" ht="15.75" x14ac:dyDescent="0.25">
      <c r="A18" s="20"/>
      <c r="B18" s="16" t="s">
        <v>8</v>
      </c>
      <c r="C18" s="2">
        <f>COUNTIF(E12:K28,"Legislação Complementar")</f>
        <v>1</v>
      </c>
      <c r="D18" s="6">
        <v>0.54166666666666496</v>
      </c>
      <c r="E18" s="4" t="s">
        <v>8</v>
      </c>
      <c r="F18" s="1"/>
      <c r="G18" s="1"/>
      <c r="H18" s="1" t="s">
        <v>21</v>
      </c>
      <c r="I18" s="1"/>
      <c r="J18" s="1"/>
      <c r="K18" s="17"/>
      <c r="L18" s="19"/>
      <c r="M18" t="s">
        <v>8</v>
      </c>
    </row>
    <row r="19" spans="1:13" ht="15.75" x14ac:dyDescent="0.25">
      <c r="A19" s="20"/>
      <c r="B19" s="16" t="s">
        <v>15</v>
      </c>
      <c r="C19" s="2">
        <f>COUNTIF(E12:K28,"Legislação de Interesse PM")</f>
        <v>3</v>
      </c>
      <c r="D19" s="5">
        <v>0.58333333333333104</v>
      </c>
      <c r="E19" s="4" t="s">
        <v>15</v>
      </c>
      <c r="F19" s="1" t="s">
        <v>15</v>
      </c>
      <c r="G19" s="1"/>
      <c r="H19" s="1"/>
      <c r="I19" s="1"/>
      <c r="J19" s="1"/>
      <c r="K19" s="17"/>
      <c r="L19" s="19"/>
      <c r="M19" t="s">
        <v>15</v>
      </c>
    </row>
    <row r="20" spans="1:13" ht="15.75" x14ac:dyDescent="0.25">
      <c r="A20" s="20"/>
      <c r="B20" s="16" t="s">
        <v>14</v>
      </c>
      <c r="C20" s="2">
        <f>COUNTIF(E12:K28,"Normas Adm de Interesse PM")</f>
        <v>6</v>
      </c>
      <c r="D20" s="6">
        <v>0.624999999999997</v>
      </c>
      <c r="E20" s="4" t="s">
        <v>14</v>
      </c>
      <c r="F20" s="1" t="s">
        <v>14</v>
      </c>
      <c r="G20" s="1" t="s">
        <v>11</v>
      </c>
      <c r="H20" s="1" t="s">
        <v>14</v>
      </c>
      <c r="I20" s="1" t="s">
        <v>14</v>
      </c>
      <c r="J20" s="1" t="s">
        <v>14</v>
      </c>
      <c r="K20" s="17" t="s">
        <v>14</v>
      </c>
      <c r="L20" s="19"/>
      <c r="M20" t="s">
        <v>14</v>
      </c>
    </row>
    <row r="21" spans="1:13" ht="15.75" x14ac:dyDescent="0.25">
      <c r="A21" s="20"/>
      <c r="B21" s="16" t="s">
        <v>9</v>
      </c>
      <c r="C21" s="2">
        <f>COUNTIF(E12:K28,"Língua Portuguesa")</f>
        <v>1</v>
      </c>
      <c r="D21" s="5">
        <v>0.66666666666666397</v>
      </c>
      <c r="E21" s="4" t="s">
        <v>19</v>
      </c>
      <c r="F21" s="1"/>
      <c r="G21" s="1"/>
      <c r="H21" s="1"/>
      <c r="I21" s="1"/>
      <c r="J21" s="1"/>
      <c r="K21" s="17"/>
      <c r="L21" s="19"/>
      <c r="M21" t="s">
        <v>9</v>
      </c>
    </row>
    <row r="22" spans="1:13" ht="15.75" x14ac:dyDescent="0.25">
      <c r="A22" s="20"/>
      <c r="B22" s="16" t="s">
        <v>10</v>
      </c>
      <c r="C22" s="2">
        <f>COUNTIF(E12:K28,"Matemática")</f>
        <v>1</v>
      </c>
      <c r="D22" s="6">
        <v>0.70833333333333004</v>
      </c>
      <c r="E22" s="4" t="s">
        <v>9</v>
      </c>
      <c r="F22" s="1"/>
      <c r="G22" s="1"/>
      <c r="H22" s="1"/>
      <c r="I22" s="1"/>
      <c r="J22" s="1"/>
      <c r="K22" s="17"/>
      <c r="L22" s="19"/>
      <c r="M22" t="s">
        <v>10</v>
      </c>
    </row>
    <row r="23" spans="1:13" ht="15.75" x14ac:dyDescent="0.25">
      <c r="A23" s="20"/>
      <c r="B23" s="16" t="s">
        <v>11</v>
      </c>
      <c r="C23" s="2">
        <f>COUNTIF(E12:K28,"História do Brasil")</f>
        <v>2</v>
      </c>
      <c r="D23" s="5">
        <v>0.749999999999996</v>
      </c>
      <c r="E23" s="4" t="s">
        <v>10</v>
      </c>
      <c r="F23" s="1"/>
      <c r="G23" s="1" t="s">
        <v>15</v>
      </c>
      <c r="H23" s="1" t="s">
        <v>21</v>
      </c>
      <c r="I23" s="1"/>
      <c r="J23" s="1"/>
      <c r="K23" s="17"/>
      <c r="L23" s="19"/>
      <c r="M23" t="s">
        <v>11</v>
      </c>
    </row>
    <row r="24" spans="1:13" ht="15.75" x14ac:dyDescent="0.25">
      <c r="A24" s="20"/>
      <c r="B24" s="18" t="s">
        <v>12</v>
      </c>
      <c r="C24" s="2">
        <f>COUNTIF(E12:K28,"História da Polícia Militar")</f>
        <v>2</v>
      </c>
      <c r="D24" s="6">
        <v>0.79166666666666297</v>
      </c>
      <c r="E24" s="4" t="s">
        <v>11</v>
      </c>
      <c r="F24" s="1" t="s">
        <v>22</v>
      </c>
      <c r="G24" s="1"/>
      <c r="H24" s="1"/>
      <c r="I24" s="1"/>
      <c r="J24" s="1"/>
      <c r="K24" s="17"/>
      <c r="L24" s="19"/>
      <c r="M24" t="s">
        <v>22</v>
      </c>
    </row>
    <row r="25" spans="1:13" ht="16.5" thickBot="1" x14ac:dyDescent="0.3">
      <c r="A25" s="20"/>
      <c r="B25" s="16" t="s">
        <v>13</v>
      </c>
      <c r="C25" s="3">
        <f>COUNTIF(E12:K28,"Atualidades")</f>
        <v>1</v>
      </c>
      <c r="D25" s="5">
        <v>0.83333333333332904</v>
      </c>
      <c r="E25" s="4" t="s">
        <v>22</v>
      </c>
      <c r="F25" s="1"/>
      <c r="G25" s="1" t="s">
        <v>17</v>
      </c>
      <c r="H25" s="1"/>
      <c r="I25" s="1"/>
      <c r="J25" s="1"/>
      <c r="K25" s="17"/>
      <c r="L25" s="19"/>
      <c r="M25" t="s">
        <v>13</v>
      </c>
    </row>
    <row r="26" spans="1:13" x14ac:dyDescent="0.25">
      <c r="A26" s="20"/>
      <c r="B26" s="32" t="s">
        <v>28</v>
      </c>
      <c r="C26" s="34">
        <f>SUM(C12:C25)</f>
        <v>47</v>
      </c>
      <c r="D26" s="6">
        <v>0.874999999999995</v>
      </c>
      <c r="E26" s="4" t="s">
        <v>13</v>
      </c>
      <c r="F26" s="1"/>
      <c r="G26" s="1"/>
      <c r="H26" s="1"/>
      <c r="I26" s="1"/>
      <c r="J26" s="1"/>
      <c r="K26" s="17"/>
      <c r="L26" s="19"/>
    </row>
    <row r="27" spans="1:13" x14ac:dyDescent="0.25">
      <c r="A27" s="20"/>
      <c r="B27" s="33"/>
      <c r="C27" s="35"/>
      <c r="D27" s="5">
        <v>0.91666666666666097</v>
      </c>
      <c r="E27" s="4" t="s">
        <v>18</v>
      </c>
      <c r="F27" s="1"/>
      <c r="G27" s="1"/>
      <c r="H27" s="1"/>
      <c r="I27" s="1"/>
      <c r="J27" s="1"/>
      <c r="K27" s="17"/>
      <c r="L27" s="19"/>
    </row>
    <row r="28" spans="1:13" ht="15.75" thickBot="1" x14ac:dyDescent="0.3">
      <c r="A28" s="20"/>
      <c r="B28" s="33"/>
      <c r="C28" s="36"/>
      <c r="D28" s="7">
        <v>0.95833333333332804</v>
      </c>
      <c r="E28" s="4" t="s">
        <v>20</v>
      </c>
      <c r="F28" s="1"/>
      <c r="G28" s="1"/>
      <c r="H28" s="1"/>
      <c r="I28" s="1"/>
      <c r="J28" s="1"/>
      <c r="K28" s="17"/>
      <c r="L28" s="19"/>
    </row>
    <row r="29" spans="1:13" ht="17.25" customHeight="1" x14ac:dyDescent="0.25">
      <c r="A29" s="20"/>
      <c r="B29" s="28"/>
      <c r="C29" s="23" t="s">
        <v>27</v>
      </c>
      <c r="D29" s="24"/>
      <c r="E29" s="26">
        <f>COUNTA(E12:E25)</f>
        <v>14</v>
      </c>
      <c r="F29" s="30">
        <f t="shared" ref="F29:K29" si="0">COUNTA(F12:F25)</f>
        <v>9</v>
      </c>
      <c r="G29" s="26">
        <f t="shared" si="0"/>
        <v>8</v>
      </c>
      <c r="H29" s="30">
        <f t="shared" si="0"/>
        <v>6</v>
      </c>
      <c r="I29" s="26">
        <f t="shared" si="0"/>
        <v>3</v>
      </c>
      <c r="J29" s="30">
        <f t="shared" si="0"/>
        <v>2</v>
      </c>
      <c r="K29" s="39">
        <f t="shared" si="0"/>
        <v>2</v>
      </c>
      <c r="L29" s="19"/>
    </row>
    <row r="30" spans="1:13" ht="15.75" thickBot="1" x14ac:dyDescent="0.3">
      <c r="A30" s="20"/>
      <c r="B30" s="29"/>
      <c r="C30" s="25"/>
      <c r="D30" s="25"/>
      <c r="E30" s="27"/>
      <c r="F30" s="31"/>
      <c r="G30" s="27"/>
      <c r="H30" s="31"/>
      <c r="I30" s="27"/>
      <c r="J30" s="31"/>
      <c r="K30" s="40"/>
      <c r="L30" s="19"/>
    </row>
    <row r="31" spans="1:13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3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sheetProtection selectLockedCells="1" selectUnlockedCells="1"/>
  <mergeCells count="20">
    <mergeCell ref="J29:J30"/>
    <mergeCell ref="K29:K30"/>
    <mergeCell ref="B1:K2"/>
    <mergeCell ref="A1:A30"/>
    <mergeCell ref="A31:L33"/>
    <mergeCell ref="H3:K10"/>
    <mergeCell ref="C29:D30"/>
    <mergeCell ref="E29:E30"/>
    <mergeCell ref="B29:B30"/>
    <mergeCell ref="F29:F30"/>
    <mergeCell ref="G29:G30"/>
    <mergeCell ref="H29:H30"/>
    <mergeCell ref="B26:B28"/>
    <mergeCell ref="C26:C28"/>
    <mergeCell ref="E6:G6"/>
    <mergeCell ref="E7:G7"/>
    <mergeCell ref="E3:G5"/>
    <mergeCell ref="E8:G10"/>
    <mergeCell ref="B3:D10"/>
    <mergeCell ref="I29:I30"/>
  </mergeCells>
  <conditionalFormatting sqref="E12:K28">
    <cfRule type="cellIs" dxfId="224" priority="271" operator="equal">
      <formula>"Atualidades"</formula>
    </cfRule>
    <cfRule type="cellIs" dxfId="223" priority="272" operator="equal">
      <formula>"História da Polícia Militar"</formula>
    </cfRule>
    <cfRule type="cellIs" dxfId="222" priority="273" operator="equal">
      <formula>"História do Brasil"</formula>
    </cfRule>
    <cfRule type="cellIs" dxfId="221" priority="274" operator="equal">
      <formula>"Matemática"</formula>
    </cfRule>
    <cfRule type="cellIs" dxfId="220" priority="275" operator="equal">
      <formula>"Língua Portuguesa"</formula>
    </cfRule>
    <cfRule type="cellIs" dxfId="219" priority="276" operator="equal">
      <formula>"Normas Adm de Interesse PM"</formula>
    </cfRule>
    <cfRule type="cellIs" dxfId="218" priority="277" operator="equal">
      <formula>"Legislação de Interesse PM"</formula>
    </cfRule>
    <cfRule type="cellIs" dxfId="217" priority="278" operator="equal">
      <formula>"Legislação Complementar"</formula>
    </cfRule>
    <cfRule type="cellIs" dxfId="216" priority="279" operator="equal">
      <formula>"Dir Processual Penal Militar"</formula>
    </cfRule>
    <cfRule type="cellIs" dxfId="215" priority="280" operator="equal">
      <formula>"Dir Penal Militar"</formula>
    </cfRule>
    <cfRule type="cellIs" dxfId="214" priority="281" operator="equal">
      <formula>"Dir Penal Militar"</formula>
    </cfRule>
    <cfRule type="cellIs" dxfId="213" priority="282" operator="equal">
      <formula>"Dir Processual Penal"</formula>
    </cfRule>
    <cfRule type="cellIs" dxfId="212" priority="283" operator="equal">
      <formula>"Dir Penal"</formula>
    </cfRule>
    <cfRule type="cellIs" dxfId="211" priority="284" operator="equal">
      <formula>"Dir Administrativo"</formula>
    </cfRule>
    <cfRule type="cellIs" dxfId="210" priority="285" operator="equal">
      <formula>"Dir Constitucional"</formula>
    </cfRule>
  </conditionalFormatting>
  <conditionalFormatting sqref="B12">
    <cfRule type="cellIs" dxfId="209" priority="256" operator="equal">
      <formula>"Atualidades"</formula>
    </cfRule>
    <cfRule type="cellIs" dxfId="208" priority="257" operator="equal">
      <formula>"História da Polícia Militar"</formula>
    </cfRule>
    <cfRule type="cellIs" dxfId="207" priority="258" operator="equal">
      <formula>"História do Brasil"</formula>
    </cfRule>
    <cfRule type="cellIs" dxfId="206" priority="259" operator="equal">
      <formula>"Matemática"</formula>
    </cfRule>
    <cfRule type="cellIs" dxfId="205" priority="260" operator="equal">
      <formula>"Língua Portuguesa"</formula>
    </cfRule>
    <cfRule type="cellIs" dxfId="204" priority="261" operator="equal">
      <formula>"Normas Adm de Interesse PM"</formula>
    </cfRule>
    <cfRule type="cellIs" dxfId="203" priority="262" operator="equal">
      <formula>"Legislação de Interesse PM"</formula>
    </cfRule>
    <cfRule type="cellIs" dxfId="202" priority="263" operator="equal">
      <formula>"Legislação Complementar"</formula>
    </cfRule>
    <cfRule type="cellIs" dxfId="201" priority="264" operator="equal">
      <formula>"Dir Processual Penal Militar"</formula>
    </cfRule>
    <cfRule type="cellIs" dxfId="200" priority="265" operator="equal">
      <formula>"Dir Penal Militar"</formula>
    </cfRule>
    <cfRule type="cellIs" dxfId="199" priority="266" operator="equal">
      <formula>"Dir Penal Militar"</formula>
    </cfRule>
    <cfRule type="cellIs" dxfId="198" priority="267" operator="equal">
      <formula>"Dir Processual Penal"</formula>
    </cfRule>
    <cfRule type="cellIs" dxfId="197" priority="268" operator="equal">
      <formula>"Dir Penal"</formula>
    </cfRule>
    <cfRule type="cellIs" dxfId="196" priority="269" operator="equal">
      <formula>"Dir Administrativo"</formula>
    </cfRule>
    <cfRule type="cellIs" dxfId="195" priority="270" operator="equal">
      <formula>"Dir Constitucional"</formula>
    </cfRule>
  </conditionalFormatting>
  <conditionalFormatting sqref="B13">
    <cfRule type="cellIs" dxfId="194" priority="241" operator="equal">
      <formula>"Atualidades"</formula>
    </cfRule>
    <cfRule type="cellIs" dxfId="193" priority="242" operator="equal">
      <formula>"História da Polícia Militar"</formula>
    </cfRule>
    <cfRule type="cellIs" dxfId="192" priority="243" operator="equal">
      <formula>"História do Brasil"</formula>
    </cfRule>
    <cfRule type="cellIs" dxfId="191" priority="244" operator="equal">
      <formula>"Matemática"</formula>
    </cfRule>
    <cfRule type="cellIs" dxfId="190" priority="245" operator="equal">
      <formula>"Língua Portuguesa"</formula>
    </cfRule>
    <cfRule type="cellIs" dxfId="189" priority="246" operator="equal">
      <formula>"Normas Adm de Interesse PM"</formula>
    </cfRule>
    <cfRule type="cellIs" dxfId="188" priority="247" operator="equal">
      <formula>"Legislação de Interesse PM"</formula>
    </cfRule>
    <cfRule type="cellIs" dxfId="187" priority="248" operator="equal">
      <formula>"Legislação Complementar"</formula>
    </cfRule>
    <cfRule type="cellIs" dxfId="186" priority="249" operator="equal">
      <formula>"Dir Processual Penal Militar"</formula>
    </cfRule>
    <cfRule type="cellIs" dxfId="185" priority="250" operator="equal">
      <formula>"Dir Penal Militar"</formula>
    </cfRule>
    <cfRule type="cellIs" dxfId="184" priority="251" operator="equal">
      <formula>"Dir Penal Militar"</formula>
    </cfRule>
    <cfRule type="cellIs" dxfId="183" priority="252" operator="equal">
      <formula>"Dir Processual Penal"</formula>
    </cfRule>
    <cfRule type="cellIs" dxfId="182" priority="253" operator="equal">
      <formula>"Dir Penal"</formula>
    </cfRule>
    <cfRule type="cellIs" dxfId="181" priority="254" operator="equal">
      <formula>"Dir Administrativo"</formula>
    </cfRule>
    <cfRule type="cellIs" dxfId="180" priority="255" operator="equal">
      <formula>"Dir Constitucional"</formula>
    </cfRule>
  </conditionalFormatting>
  <conditionalFormatting sqref="B14">
    <cfRule type="cellIs" dxfId="179" priority="226" operator="equal">
      <formula>"Atualidades"</formula>
    </cfRule>
    <cfRule type="cellIs" dxfId="178" priority="227" operator="equal">
      <formula>"História da Polícia Militar"</formula>
    </cfRule>
    <cfRule type="cellIs" dxfId="177" priority="228" operator="equal">
      <formula>"História do Brasil"</formula>
    </cfRule>
    <cfRule type="cellIs" dxfId="176" priority="229" operator="equal">
      <formula>"Matemática"</formula>
    </cfRule>
    <cfRule type="cellIs" dxfId="175" priority="230" operator="equal">
      <formula>"Língua Portuguesa"</formula>
    </cfRule>
    <cfRule type="cellIs" dxfId="174" priority="231" operator="equal">
      <formula>"Normas Adm de Interesse PM"</formula>
    </cfRule>
    <cfRule type="cellIs" dxfId="173" priority="232" operator="equal">
      <formula>"Legislação de Interesse PM"</formula>
    </cfRule>
    <cfRule type="cellIs" dxfId="172" priority="233" operator="equal">
      <formula>"Legislação Complementar"</formula>
    </cfRule>
    <cfRule type="cellIs" dxfId="171" priority="234" operator="equal">
      <formula>"Dir Processual Penal Militar"</formula>
    </cfRule>
    <cfRule type="cellIs" dxfId="170" priority="235" operator="equal">
      <formula>"Dir Penal Militar"</formula>
    </cfRule>
    <cfRule type="cellIs" dxfId="169" priority="236" operator="equal">
      <formula>"Dir Penal Militar"</formula>
    </cfRule>
    <cfRule type="cellIs" dxfId="168" priority="237" operator="equal">
      <formula>"Dir Processual Penal"</formula>
    </cfRule>
    <cfRule type="cellIs" dxfId="167" priority="238" operator="equal">
      <formula>"Dir Penal"</formula>
    </cfRule>
    <cfRule type="cellIs" dxfId="166" priority="239" operator="equal">
      <formula>"Dir Administrativo"</formula>
    </cfRule>
    <cfRule type="cellIs" dxfId="165" priority="240" operator="equal">
      <formula>"Dir Constitucional"</formula>
    </cfRule>
  </conditionalFormatting>
  <conditionalFormatting sqref="B15">
    <cfRule type="cellIs" dxfId="164" priority="211" operator="equal">
      <formula>"Atualidades"</formula>
    </cfRule>
    <cfRule type="cellIs" dxfId="163" priority="212" operator="equal">
      <formula>"História da Polícia Militar"</formula>
    </cfRule>
    <cfRule type="cellIs" dxfId="162" priority="213" operator="equal">
      <formula>"História do Brasil"</formula>
    </cfRule>
    <cfRule type="cellIs" dxfId="161" priority="214" operator="equal">
      <formula>"Matemática"</formula>
    </cfRule>
    <cfRule type="cellIs" dxfId="160" priority="215" operator="equal">
      <formula>"Língua Portuguesa"</formula>
    </cfRule>
    <cfRule type="cellIs" dxfId="159" priority="216" operator="equal">
      <formula>"Normas Adm de Interesse PM"</formula>
    </cfRule>
    <cfRule type="cellIs" dxfId="158" priority="217" operator="equal">
      <formula>"Legislação de Interesse PM"</formula>
    </cfRule>
    <cfRule type="cellIs" dxfId="157" priority="218" operator="equal">
      <formula>"Legislação Complementar"</formula>
    </cfRule>
    <cfRule type="cellIs" dxfId="156" priority="219" operator="equal">
      <formula>"Dir Processual Penal Militar"</formula>
    </cfRule>
    <cfRule type="cellIs" dxfId="155" priority="220" operator="equal">
      <formula>"Dir Penal Militar"</formula>
    </cfRule>
    <cfRule type="cellIs" dxfId="154" priority="221" operator="equal">
      <formula>"Dir Penal Militar"</formula>
    </cfRule>
    <cfRule type="cellIs" dxfId="153" priority="222" operator="equal">
      <formula>"Dir Processual Penal"</formula>
    </cfRule>
    <cfRule type="cellIs" dxfId="152" priority="223" operator="equal">
      <formula>"Dir Penal"</formula>
    </cfRule>
    <cfRule type="cellIs" dxfId="151" priority="224" operator="equal">
      <formula>"Dir Administrativo"</formula>
    </cfRule>
    <cfRule type="cellIs" dxfId="150" priority="225" operator="equal">
      <formula>"Dir Constitucional"</formula>
    </cfRule>
  </conditionalFormatting>
  <conditionalFormatting sqref="B16">
    <cfRule type="cellIs" dxfId="149" priority="196" operator="equal">
      <formula>"Atualidades"</formula>
    </cfRule>
    <cfRule type="cellIs" dxfId="148" priority="197" operator="equal">
      <formula>"História da Polícia Militar"</formula>
    </cfRule>
    <cfRule type="cellIs" dxfId="147" priority="198" operator="equal">
      <formula>"História do Brasil"</formula>
    </cfRule>
    <cfRule type="cellIs" dxfId="146" priority="199" operator="equal">
      <formula>"Matemática"</formula>
    </cfRule>
    <cfRule type="cellIs" dxfId="145" priority="200" operator="equal">
      <formula>"Língua Portuguesa"</formula>
    </cfRule>
    <cfRule type="cellIs" dxfId="144" priority="201" operator="equal">
      <formula>"Normas Adm de Interesse PM"</formula>
    </cfRule>
    <cfRule type="cellIs" dxfId="143" priority="202" operator="equal">
      <formula>"Legislação de Interesse PM"</formula>
    </cfRule>
    <cfRule type="cellIs" dxfId="142" priority="203" operator="equal">
      <formula>"Legislação Complementar"</formula>
    </cfRule>
    <cfRule type="cellIs" dxfId="141" priority="204" operator="equal">
      <formula>"Dir Processual Penal Militar"</formula>
    </cfRule>
    <cfRule type="cellIs" dxfId="140" priority="205" operator="equal">
      <formula>"Dir Penal Militar"</formula>
    </cfRule>
    <cfRule type="cellIs" dxfId="139" priority="206" operator="equal">
      <formula>"Dir Penal Militar"</formula>
    </cfRule>
    <cfRule type="cellIs" dxfId="138" priority="207" operator="equal">
      <formula>"Dir Processual Penal"</formula>
    </cfRule>
    <cfRule type="cellIs" dxfId="137" priority="208" operator="equal">
      <formula>"Dir Penal"</formula>
    </cfRule>
    <cfRule type="cellIs" dxfId="136" priority="209" operator="equal">
      <formula>"Dir Administrativo"</formula>
    </cfRule>
    <cfRule type="cellIs" dxfId="135" priority="210" operator="equal">
      <formula>"Dir Constitucional"</formula>
    </cfRule>
  </conditionalFormatting>
  <conditionalFormatting sqref="B17">
    <cfRule type="cellIs" dxfId="134" priority="181" operator="equal">
      <formula>"Atualidades"</formula>
    </cfRule>
    <cfRule type="cellIs" dxfId="133" priority="182" operator="equal">
      <formula>"História da Polícia Militar"</formula>
    </cfRule>
    <cfRule type="cellIs" dxfId="132" priority="183" operator="equal">
      <formula>"História do Brasil"</formula>
    </cfRule>
    <cfRule type="cellIs" dxfId="131" priority="184" operator="equal">
      <formula>"Matemática"</formula>
    </cfRule>
    <cfRule type="cellIs" dxfId="130" priority="185" operator="equal">
      <formula>"Língua Portuguesa"</formula>
    </cfRule>
    <cfRule type="cellIs" dxfId="129" priority="186" operator="equal">
      <formula>"Normas Adm de Interesse PM"</formula>
    </cfRule>
    <cfRule type="cellIs" dxfId="128" priority="187" operator="equal">
      <formula>"Legislação de Interesse PM"</formula>
    </cfRule>
    <cfRule type="cellIs" dxfId="127" priority="188" operator="equal">
      <formula>"Legislação Complementar"</formula>
    </cfRule>
    <cfRule type="cellIs" dxfId="126" priority="189" operator="equal">
      <formula>"Dir Processual Penal Militar"</formula>
    </cfRule>
    <cfRule type="cellIs" dxfId="125" priority="190" operator="equal">
      <formula>"Dir Penal Militar"</formula>
    </cfRule>
    <cfRule type="cellIs" dxfId="124" priority="191" operator="equal">
      <formula>"Dir Penal Militar"</formula>
    </cfRule>
    <cfRule type="cellIs" dxfId="123" priority="192" operator="equal">
      <formula>"Dir Processual Penal"</formula>
    </cfRule>
    <cfRule type="cellIs" dxfId="122" priority="193" operator="equal">
      <formula>"Dir Penal"</formula>
    </cfRule>
    <cfRule type="cellIs" dxfId="121" priority="194" operator="equal">
      <formula>"Dir Administrativo"</formula>
    </cfRule>
    <cfRule type="cellIs" dxfId="120" priority="195" operator="equal">
      <formula>"Dir Constitucional"</formula>
    </cfRule>
  </conditionalFormatting>
  <conditionalFormatting sqref="B18">
    <cfRule type="cellIs" dxfId="119" priority="166" operator="equal">
      <formula>"Atualidades"</formula>
    </cfRule>
    <cfRule type="cellIs" dxfId="118" priority="167" operator="equal">
      <formula>"História da Polícia Militar"</formula>
    </cfRule>
    <cfRule type="cellIs" dxfId="117" priority="168" operator="equal">
      <formula>"História do Brasil"</formula>
    </cfRule>
    <cfRule type="cellIs" dxfId="116" priority="169" operator="equal">
      <formula>"Matemática"</formula>
    </cfRule>
    <cfRule type="cellIs" dxfId="115" priority="170" operator="equal">
      <formula>"Língua Portuguesa"</formula>
    </cfRule>
    <cfRule type="cellIs" dxfId="114" priority="171" operator="equal">
      <formula>"Normas Adm de Interesse PM"</formula>
    </cfRule>
    <cfRule type="cellIs" dxfId="113" priority="172" operator="equal">
      <formula>"Legislação de Interesse PM"</formula>
    </cfRule>
    <cfRule type="cellIs" dxfId="112" priority="173" operator="equal">
      <formula>"Legislação Complementar"</formula>
    </cfRule>
    <cfRule type="cellIs" dxfId="111" priority="174" operator="equal">
      <formula>"Dir Processual Penal Militar"</formula>
    </cfRule>
    <cfRule type="cellIs" dxfId="110" priority="175" operator="equal">
      <formula>"Dir Penal Militar"</formula>
    </cfRule>
    <cfRule type="cellIs" dxfId="109" priority="176" operator="equal">
      <formula>"Dir Penal Militar"</formula>
    </cfRule>
    <cfRule type="cellIs" dxfId="108" priority="177" operator="equal">
      <formula>"Dir Processual Penal"</formula>
    </cfRule>
    <cfRule type="cellIs" dxfId="107" priority="178" operator="equal">
      <formula>"Dir Penal"</formula>
    </cfRule>
    <cfRule type="cellIs" dxfId="106" priority="179" operator="equal">
      <formula>"Dir Administrativo"</formula>
    </cfRule>
    <cfRule type="cellIs" dxfId="105" priority="180" operator="equal">
      <formula>"Dir Constitucional"</formula>
    </cfRule>
  </conditionalFormatting>
  <conditionalFormatting sqref="B19">
    <cfRule type="cellIs" dxfId="104" priority="151" operator="equal">
      <formula>"Atualidades"</formula>
    </cfRule>
    <cfRule type="cellIs" dxfId="103" priority="152" operator="equal">
      <formula>"História da Polícia Militar"</formula>
    </cfRule>
    <cfRule type="cellIs" dxfId="102" priority="153" operator="equal">
      <formula>"História do Brasil"</formula>
    </cfRule>
    <cfRule type="cellIs" dxfId="101" priority="154" operator="equal">
      <formula>"Matemática"</formula>
    </cfRule>
    <cfRule type="cellIs" dxfId="100" priority="155" operator="equal">
      <formula>"Língua Portuguesa"</formula>
    </cfRule>
    <cfRule type="cellIs" dxfId="99" priority="156" operator="equal">
      <formula>"Normas Adm de Interesse PM"</formula>
    </cfRule>
    <cfRule type="cellIs" dxfId="98" priority="157" operator="equal">
      <formula>"Legislação de Interesse PM"</formula>
    </cfRule>
    <cfRule type="cellIs" dxfId="97" priority="158" operator="equal">
      <formula>"Legislação Complementar"</formula>
    </cfRule>
    <cfRule type="cellIs" dxfId="96" priority="159" operator="equal">
      <formula>"Dir Processual Penal Militar"</formula>
    </cfRule>
    <cfRule type="cellIs" dxfId="95" priority="160" operator="equal">
      <formula>"Dir Penal Militar"</formula>
    </cfRule>
    <cfRule type="cellIs" dxfId="94" priority="161" operator="equal">
      <formula>"Dir Penal Militar"</formula>
    </cfRule>
    <cfRule type="cellIs" dxfId="93" priority="162" operator="equal">
      <formula>"Dir Processual Penal"</formula>
    </cfRule>
    <cfRule type="cellIs" dxfId="92" priority="163" operator="equal">
      <formula>"Dir Penal"</formula>
    </cfRule>
    <cfRule type="cellIs" dxfId="91" priority="164" operator="equal">
      <formula>"Dir Administrativo"</formula>
    </cfRule>
    <cfRule type="cellIs" dxfId="90" priority="165" operator="equal">
      <formula>"Dir Constitucional"</formula>
    </cfRule>
  </conditionalFormatting>
  <conditionalFormatting sqref="B20">
    <cfRule type="cellIs" dxfId="89" priority="136" operator="equal">
      <formula>"Atualidades"</formula>
    </cfRule>
    <cfRule type="cellIs" dxfId="88" priority="137" operator="equal">
      <formula>"História da Polícia Militar"</formula>
    </cfRule>
    <cfRule type="cellIs" dxfId="87" priority="138" operator="equal">
      <formula>"História do Brasil"</formula>
    </cfRule>
    <cfRule type="cellIs" dxfId="86" priority="139" operator="equal">
      <formula>"Matemática"</formula>
    </cfRule>
    <cfRule type="cellIs" dxfId="85" priority="140" operator="equal">
      <formula>"Língua Portuguesa"</formula>
    </cfRule>
    <cfRule type="cellIs" dxfId="84" priority="141" operator="equal">
      <formula>"Normas Adm de Interesse PM"</formula>
    </cfRule>
    <cfRule type="cellIs" dxfId="83" priority="142" operator="equal">
      <formula>"Legislação de Interesse PM"</formula>
    </cfRule>
    <cfRule type="cellIs" dxfId="82" priority="143" operator="equal">
      <formula>"Legislação Complementar"</formula>
    </cfRule>
    <cfRule type="cellIs" dxfId="81" priority="144" operator="equal">
      <formula>"Dir Processual Penal Militar"</formula>
    </cfRule>
    <cfRule type="cellIs" dxfId="80" priority="145" operator="equal">
      <formula>"Dir Penal Militar"</formula>
    </cfRule>
    <cfRule type="cellIs" dxfId="79" priority="146" operator="equal">
      <formula>"Dir Penal Militar"</formula>
    </cfRule>
    <cfRule type="cellIs" dxfId="78" priority="147" operator="equal">
      <formula>"Dir Processual Penal"</formula>
    </cfRule>
    <cfRule type="cellIs" dxfId="77" priority="148" operator="equal">
      <formula>"Dir Penal"</formula>
    </cfRule>
    <cfRule type="cellIs" dxfId="76" priority="149" operator="equal">
      <formula>"Dir Administrativo"</formula>
    </cfRule>
    <cfRule type="cellIs" dxfId="75" priority="150" operator="equal">
      <formula>"Dir Constitucional"</formula>
    </cfRule>
  </conditionalFormatting>
  <conditionalFormatting sqref="B21">
    <cfRule type="cellIs" dxfId="74" priority="121" operator="equal">
      <formula>"Atualidades"</formula>
    </cfRule>
    <cfRule type="cellIs" dxfId="73" priority="122" operator="equal">
      <formula>"História da Polícia Militar"</formula>
    </cfRule>
    <cfRule type="cellIs" dxfId="72" priority="123" operator="equal">
      <formula>"História do Brasil"</formula>
    </cfRule>
    <cfRule type="cellIs" dxfId="71" priority="124" operator="equal">
      <formula>"Matemática"</formula>
    </cfRule>
    <cfRule type="cellIs" dxfId="70" priority="125" operator="equal">
      <formula>"Língua Portuguesa"</formula>
    </cfRule>
    <cfRule type="cellIs" dxfId="69" priority="126" operator="equal">
      <formula>"Normas Adm de Interesse PM"</formula>
    </cfRule>
    <cfRule type="cellIs" dxfId="68" priority="127" operator="equal">
      <formula>"Legislação de Interesse PM"</formula>
    </cfRule>
    <cfRule type="cellIs" dxfId="67" priority="128" operator="equal">
      <formula>"Legislação Complementar"</formula>
    </cfRule>
    <cfRule type="cellIs" dxfId="66" priority="129" operator="equal">
      <formula>"Dir Processual Penal Militar"</formula>
    </cfRule>
    <cfRule type="cellIs" dxfId="65" priority="130" operator="equal">
      <formula>"Dir Penal Militar"</formula>
    </cfRule>
    <cfRule type="cellIs" dxfId="64" priority="131" operator="equal">
      <formula>"Dir Penal Militar"</formula>
    </cfRule>
    <cfRule type="cellIs" dxfId="63" priority="132" operator="equal">
      <formula>"Dir Processual Penal"</formula>
    </cfRule>
    <cfRule type="cellIs" dxfId="62" priority="133" operator="equal">
      <formula>"Dir Penal"</formula>
    </cfRule>
    <cfRule type="cellIs" dxfId="61" priority="134" operator="equal">
      <formula>"Dir Administrativo"</formula>
    </cfRule>
    <cfRule type="cellIs" dxfId="60" priority="135" operator="equal">
      <formula>"Dir Constitucional"</formula>
    </cfRule>
  </conditionalFormatting>
  <conditionalFormatting sqref="B22">
    <cfRule type="cellIs" dxfId="59" priority="106" operator="equal">
      <formula>"Atualidades"</formula>
    </cfRule>
    <cfRule type="cellIs" dxfId="58" priority="107" operator="equal">
      <formula>"História da Polícia Militar"</formula>
    </cfRule>
    <cfRule type="cellIs" dxfId="57" priority="108" operator="equal">
      <formula>"História do Brasil"</formula>
    </cfRule>
    <cfRule type="cellIs" dxfId="56" priority="109" operator="equal">
      <formula>"Matemática"</formula>
    </cfRule>
    <cfRule type="cellIs" dxfId="55" priority="110" operator="equal">
      <formula>"Língua Portuguesa"</formula>
    </cfRule>
    <cfRule type="cellIs" dxfId="54" priority="111" operator="equal">
      <formula>"Normas Adm de Interesse PM"</formula>
    </cfRule>
    <cfRule type="cellIs" dxfId="53" priority="112" operator="equal">
      <formula>"Legislação de Interesse PM"</formula>
    </cfRule>
    <cfRule type="cellIs" dxfId="52" priority="113" operator="equal">
      <formula>"Legislação Complementar"</formula>
    </cfRule>
    <cfRule type="cellIs" dxfId="51" priority="114" operator="equal">
      <formula>"Dir Processual Penal Militar"</formula>
    </cfRule>
    <cfRule type="cellIs" dxfId="50" priority="115" operator="equal">
      <formula>"Dir Penal Militar"</formula>
    </cfRule>
    <cfRule type="cellIs" dxfId="49" priority="116" operator="equal">
      <formula>"Dir Penal Militar"</formula>
    </cfRule>
    <cfRule type="cellIs" dxfId="48" priority="117" operator="equal">
      <formula>"Dir Processual Penal"</formula>
    </cfRule>
    <cfRule type="cellIs" dxfId="47" priority="118" operator="equal">
      <formula>"Dir Penal"</formula>
    </cfRule>
    <cfRule type="cellIs" dxfId="46" priority="119" operator="equal">
      <formula>"Dir Administrativo"</formula>
    </cfRule>
    <cfRule type="cellIs" dxfId="45" priority="120" operator="equal">
      <formula>"Dir Constitucional"</formula>
    </cfRule>
  </conditionalFormatting>
  <conditionalFormatting sqref="B23">
    <cfRule type="cellIs" dxfId="44" priority="91" operator="equal">
      <formula>"Atualidades"</formula>
    </cfRule>
    <cfRule type="cellIs" dxfId="43" priority="92" operator="equal">
      <formula>"História da Polícia Militar"</formula>
    </cfRule>
    <cfRule type="cellIs" dxfId="42" priority="93" operator="equal">
      <formula>"História do Brasil"</formula>
    </cfRule>
    <cfRule type="cellIs" dxfId="41" priority="94" operator="equal">
      <formula>"Matemática"</formula>
    </cfRule>
    <cfRule type="cellIs" dxfId="40" priority="95" operator="equal">
      <formula>"Língua Portuguesa"</formula>
    </cfRule>
    <cfRule type="cellIs" dxfId="39" priority="96" operator="equal">
      <formula>"Normas Adm de Interesse PM"</formula>
    </cfRule>
    <cfRule type="cellIs" dxfId="38" priority="97" operator="equal">
      <formula>"Legislação de Interesse PM"</formula>
    </cfRule>
    <cfRule type="cellIs" dxfId="37" priority="98" operator="equal">
      <formula>"Legislação Complementar"</formula>
    </cfRule>
    <cfRule type="cellIs" dxfId="36" priority="99" operator="equal">
      <formula>"Dir Processual Penal Militar"</formula>
    </cfRule>
    <cfRule type="cellIs" dxfId="35" priority="100" operator="equal">
      <formula>"Dir Penal Militar"</formula>
    </cfRule>
    <cfRule type="cellIs" dxfId="34" priority="101" operator="equal">
      <formula>"Dir Penal Militar"</formula>
    </cfRule>
    <cfRule type="cellIs" dxfId="33" priority="102" operator="equal">
      <formula>"Dir Processual Penal"</formula>
    </cfRule>
    <cfRule type="cellIs" dxfId="32" priority="103" operator="equal">
      <formula>"Dir Penal"</formula>
    </cfRule>
    <cfRule type="cellIs" dxfId="31" priority="104" operator="equal">
      <formula>"Dir Administrativo"</formula>
    </cfRule>
    <cfRule type="cellIs" dxfId="30" priority="105" operator="equal">
      <formula>"Dir Constitucional"</formula>
    </cfRule>
  </conditionalFormatting>
  <conditionalFormatting sqref="B25">
    <cfRule type="cellIs" dxfId="29" priority="1" operator="equal">
      <formula>"Atualidades"</formula>
    </cfRule>
    <cfRule type="cellIs" dxfId="28" priority="2" operator="equal">
      <formula>"História da Polícia Militar"</formula>
    </cfRule>
    <cfRule type="cellIs" dxfId="27" priority="3" operator="equal">
      <formula>"História do Brasil"</formula>
    </cfRule>
    <cfRule type="cellIs" dxfId="26" priority="4" operator="equal">
      <formula>"Matemática"</formula>
    </cfRule>
    <cfRule type="cellIs" dxfId="25" priority="5" operator="equal">
      <formula>"Língua Portuguesa"</formula>
    </cfRule>
    <cfRule type="cellIs" dxfId="24" priority="6" operator="equal">
      <formula>"Normas Adm de Interesse PM"</formula>
    </cfRule>
    <cfRule type="cellIs" dxfId="23" priority="7" operator="equal">
      <formula>"Legislação de Interesse PM"</formula>
    </cfRule>
    <cfRule type="cellIs" dxfId="22" priority="8" operator="equal">
      <formula>"Legislação Complementar"</formula>
    </cfRule>
    <cfRule type="cellIs" dxfId="21" priority="9" operator="equal">
      <formula>"Dir Processual Penal Militar"</formula>
    </cfRule>
    <cfRule type="cellIs" dxfId="20" priority="10" operator="equal">
      <formula>"Dir Penal Militar"</formula>
    </cfRule>
    <cfRule type="cellIs" dxfId="19" priority="11" operator="equal">
      <formula>"Dir Penal Militar"</formula>
    </cfRule>
    <cfRule type="cellIs" dxfId="18" priority="12" operator="equal">
      <formula>"Dir Processual Penal"</formula>
    </cfRule>
    <cfRule type="cellIs" dxfId="17" priority="13" operator="equal">
      <formula>"Dir Penal"</formula>
    </cfRule>
    <cfRule type="cellIs" dxfId="16" priority="14" operator="equal">
      <formula>"Dir Administrativo"</formula>
    </cfRule>
    <cfRule type="cellIs" dxfId="15" priority="15" operator="equal">
      <formula>"Dir Constitucional"</formula>
    </cfRule>
  </conditionalFormatting>
  <conditionalFormatting sqref="B24">
    <cfRule type="cellIs" dxfId="14" priority="16" operator="equal">
      <formula>"Atualidades"</formula>
    </cfRule>
    <cfRule type="cellIs" dxfId="13" priority="17" operator="equal">
      <formula>"História da Polícia Militar"</formula>
    </cfRule>
    <cfRule type="cellIs" dxfId="12" priority="18" operator="equal">
      <formula>"História do Brasil"</formula>
    </cfRule>
    <cfRule type="cellIs" dxfId="11" priority="19" operator="equal">
      <formula>"Matemática"</formula>
    </cfRule>
    <cfRule type="cellIs" dxfId="10" priority="20" operator="equal">
      <formula>"Língua Portuguesa"</formula>
    </cfRule>
    <cfRule type="cellIs" dxfId="9" priority="21" operator="equal">
      <formula>"Normas Adm de Interesse PM"</formula>
    </cfRule>
    <cfRule type="cellIs" dxfId="8" priority="22" operator="equal">
      <formula>"Legislação de Interesse PM"</formula>
    </cfRule>
    <cfRule type="cellIs" dxfId="7" priority="23" operator="equal">
      <formula>"Legislação Complementar"</formula>
    </cfRule>
    <cfRule type="cellIs" dxfId="6" priority="24" operator="equal">
      <formula>"Dir Processual Penal Militar"</formula>
    </cfRule>
    <cfRule type="cellIs" dxfId="5" priority="25" operator="equal">
      <formula>"Dir Penal Militar"</formula>
    </cfRule>
    <cfRule type="cellIs" dxfId="4" priority="26" operator="equal">
      <formula>"Dir Penal Militar"</formula>
    </cfRule>
    <cfRule type="cellIs" dxfId="3" priority="27" operator="equal">
      <formula>"Dir Processual Penal"</formula>
    </cfRule>
    <cfRule type="cellIs" dxfId="2" priority="28" operator="equal">
      <formula>"Dir Penal"</formula>
    </cfRule>
    <cfRule type="cellIs" dxfId="1" priority="29" operator="equal">
      <formula>"Dir Administrativo"</formula>
    </cfRule>
    <cfRule type="cellIs" dxfId="0" priority="30" operator="equal">
      <formula>"Dir Constitucional"</formula>
    </cfRule>
  </conditionalFormatting>
  <dataValidations count="1">
    <dataValidation type="list" allowBlank="1" showInputMessage="1" showErrorMessage="1" sqref="E12:K28">
      <formula1>$M$12:$M$25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copom</dc:creator>
  <cp:lastModifiedBy>copom</cp:lastModifiedBy>
  <dcterms:created xsi:type="dcterms:W3CDTF">2019-02-18T03:19:43Z</dcterms:created>
  <dcterms:modified xsi:type="dcterms:W3CDTF">2019-02-18T07:38:00Z</dcterms:modified>
</cp:coreProperties>
</file>